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5. May 24 Agenda\Finance\"/>
    </mc:Choice>
  </mc:AlternateContent>
  <xr:revisionPtr revIDLastSave="23" documentId="13_ncr:1_{C7E744CC-DD4D-4AF2-91A8-3F248DE693CB}" xr6:coauthVersionLast="47" xr6:coauthVersionMax="47" xr10:uidLastSave="{C227AE65-0F61-4179-84B6-C9020E6090E3}"/>
  <bookViews>
    <workbookView xWindow="320" yWindow="940" windowWidth="18880" windowHeight="9860" xr2:uid="{8A1AD595-4540-4F6F-9918-D8515A61FED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2" i="1" l="1"/>
  <c r="B22" i="1"/>
  <c r="A22" i="1" s="1"/>
  <c r="D21" i="1"/>
  <c r="B21" i="1"/>
  <c r="A21" i="1" s="1"/>
  <c r="D20" i="1"/>
  <c r="B20" i="1"/>
  <c r="A20" i="1" s="1"/>
  <c r="B19" i="1"/>
  <c r="B18" i="1"/>
  <c r="D15" i="1"/>
  <c r="A15" i="1"/>
  <c r="D23" i="1" l="1"/>
  <c r="D32" i="1" s="1"/>
</calcChain>
</file>

<file path=xl/sharedStrings.xml><?xml version="1.0" encoding="utf-8"?>
<sst xmlns="http://schemas.openxmlformats.org/spreadsheetml/2006/main" count="33" uniqueCount="29">
  <si>
    <t>Mrs Donna Bowles</t>
  </si>
  <si>
    <t>CONFIDENTIAL</t>
  </si>
  <si>
    <t xml:space="preserve">Clerk to </t>
  </si>
  <si>
    <t>Pebworth Parish Council</t>
  </si>
  <si>
    <t>Clerks Salary &amp; Administration Expenses</t>
  </si>
  <si>
    <t>Date</t>
  </si>
  <si>
    <t>Account</t>
  </si>
  <si>
    <t xml:space="preserve">Details </t>
  </si>
  <si>
    <t>Amount</t>
  </si>
  <si>
    <t>Jan/Feb</t>
  </si>
  <si>
    <t>Office Exp</t>
  </si>
  <si>
    <t>Monthly Office Allowance</t>
  </si>
  <si>
    <t xml:space="preserve">Mileage </t>
  </si>
  <si>
    <t>Mileage to Pebworth 15.5.24</t>
  </si>
  <si>
    <t>Mileage to Pebworth 22.05.24</t>
  </si>
  <si>
    <t>Mileage to Pebworth 28.05.24</t>
  </si>
  <si>
    <t>Mileage to Pebworth 03.06.24</t>
  </si>
  <si>
    <t>Admin</t>
  </si>
  <si>
    <t xml:space="preserve">Total Above </t>
  </si>
  <si>
    <t>Postage</t>
  </si>
  <si>
    <t xml:space="preserve">Total Administrative expenses </t>
  </si>
  <si>
    <t xml:space="preserve"> Monthly salary </t>
  </si>
  <si>
    <t>Clerk's PAYE Contribution</t>
  </si>
  <si>
    <t>Clerk's NIC Contribution</t>
  </si>
  <si>
    <t>Clerk's Pension Contribution</t>
  </si>
  <si>
    <t>Parish Council NIC Contribution</t>
  </si>
  <si>
    <t>P C Pension Contribution</t>
  </si>
  <si>
    <t>Total salary less pension &amp; PAYE</t>
  </si>
  <si>
    <t xml:space="preserve">Total of salary and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</si>
</sst>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mmmm/yy"/>
    <numFmt numFmtId="166" formatCode="mmm"/>
    <numFmt numFmtId="167" formatCode="#,##0.00;[Red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.5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fgColor auto="1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3" tint="0.39994506668294322"/>
      </top>
      <bottom style="dashed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65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 applyProtection="1">
      <alignment horizontal="right"/>
      <protection locked="0"/>
    </xf>
    <xf numFmtId="164" fontId="7" fillId="2" borderId="2" xfId="0" applyNumberFormat="1" applyFont="1" applyFill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164" fontId="6" fillId="0" borderId="3" xfId="0" quotePrefix="1" applyNumberFormat="1" applyFont="1" applyBorder="1"/>
    <xf numFmtId="0" fontId="6" fillId="0" borderId="5" xfId="0" applyFont="1" applyBorder="1" applyAlignment="1">
      <alignment horizontal="center"/>
    </xf>
    <xf numFmtId="167" fontId="0" fillId="0" borderId="1" xfId="0" applyNumberFormat="1" applyBorder="1"/>
    <xf numFmtId="166" fontId="0" fillId="0" borderId="5" xfId="0" applyNumberFormat="1" applyBorder="1" applyAlignment="1">
      <alignment horizontal="center"/>
    </xf>
    <xf numFmtId="4" fontId="2" fillId="0" borderId="1" xfId="0" applyNumberFormat="1" applyFont="1" applyBorder="1" applyProtection="1">
      <protection locked="0"/>
    </xf>
    <xf numFmtId="166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/>
    <xf numFmtId="4" fontId="6" fillId="0" borderId="1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3" fontId="0" fillId="0" borderId="1" xfId="1" applyFont="1" applyBorder="1" applyAlignment="1">
      <alignment horizontal="right"/>
    </xf>
    <xf numFmtId="0" fontId="2" fillId="0" borderId="0" xfId="0" applyFont="1"/>
    <xf numFmtId="43" fontId="2" fillId="0" borderId="1" xfId="1" applyFont="1" applyBorder="1" applyAlignment="1"/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4" fontId="0" fillId="0" borderId="1" xfId="0" applyNumberFormat="1" applyBorder="1" applyProtection="1">
      <protection locked="0"/>
    </xf>
    <xf numFmtId="164" fontId="8" fillId="0" borderId="1" xfId="0" applyNumberFormat="1" applyFont="1" applyBorder="1"/>
    <xf numFmtId="0" fontId="8" fillId="0" borderId="1" xfId="0" applyFont="1" applyBorder="1" applyAlignment="1" applyProtection="1">
      <alignment horizontal="center"/>
      <protection locked="0"/>
    </xf>
    <xf numFmtId="4" fontId="8" fillId="0" borderId="4" xfId="0" applyNumberFormat="1" applyFont="1" applyBorder="1" applyAlignment="1">
      <alignment horizontal="center"/>
    </xf>
    <xf numFmtId="164" fontId="8" fillId="0" borderId="3" xfId="0" quotePrefix="1" applyNumberFormat="1" applyFont="1" applyBorder="1"/>
    <xf numFmtId="2" fontId="0" fillId="0" borderId="1" xfId="1" applyNumberFormat="1" applyFont="1" applyBorder="1" applyAlignment="1">
      <alignment horizontal="right"/>
    </xf>
    <xf numFmtId="164" fontId="6" fillId="0" borderId="1" xfId="0" applyNumberFormat="1" applyFont="1" applyBorder="1"/>
    <xf numFmtId="0" fontId="2" fillId="0" borderId="1" xfId="0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/>
    <xf numFmtId="0" fontId="8" fillId="0" borderId="1" xfId="0" applyFont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A38C-E370-4348-A0EB-C16D30479574}">
  <dimension ref="A1:F32"/>
  <sheetViews>
    <sheetView tabSelected="1" topLeftCell="A14" workbookViewId="0">
      <selection activeCell="D28" sqref="D28"/>
    </sheetView>
  </sheetViews>
  <sheetFormatPr defaultRowHeight="14.45"/>
  <cols>
    <col min="2" max="2" width="12.42578125" customWidth="1"/>
    <col min="3" max="3" width="27.42578125" customWidth="1"/>
    <col min="4" max="4" width="11.42578125" customWidth="1"/>
    <col min="5" max="5" width="0" hidden="1" customWidth="1"/>
  </cols>
  <sheetData>
    <row r="1" spans="1:4" ht="15.6">
      <c r="B1" s="1"/>
      <c r="C1" s="1" t="s">
        <v>0</v>
      </c>
      <c r="D1" s="2" t="s">
        <v>1</v>
      </c>
    </row>
    <row r="2" spans="1:4" ht="15.6">
      <c r="B2" s="3" t="s">
        <v>2</v>
      </c>
      <c r="C2" s="1" t="s">
        <v>3</v>
      </c>
    </row>
    <row r="3" spans="1:4" ht="15.6">
      <c r="C3" s="4" t="s">
        <v>4</v>
      </c>
      <c r="D3" s="5"/>
    </row>
    <row r="4" spans="1:4" ht="15.6">
      <c r="B4" s="1"/>
      <c r="C4" s="1"/>
    </row>
    <row r="6" spans="1:4">
      <c r="A6" s="6" t="s">
        <v>5</v>
      </c>
      <c r="B6" s="6" t="s">
        <v>6</v>
      </c>
      <c r="C6" s="6" t="s">
        <v>7</v>
      </c>
      <c r="D6" s="6" t="s">
        <v>8</v>
      </c>
    </row>
    <row r="7" spans="1:4">
      <c r="A7" s="33" t="s">
        <v>9</v>
      </c>
      <c r="B7" s="8" t="s">
        <v>10</v>
      </c>
      <c r="C7" s="34" t="s">
        <v>11</v>
      </c>
      <c r="D7" s="42">
        <v>15</v>
      </c>
    </row>
    <row r="8" spans="1:4" ht="15">
      <c r="A8" s="33"/>
      <c r="B8" s="35" t="s">
        <v>12</v>
      </c>
      <c r="C8" s="45" t="s">
        <v>13</v>
      </c>
      <c r="D8" s="37">
        <v>10.8</v>
      </c>
    </row>
    <row r="9" spans="1:4" ht="15">
      <c r="A9" s="33"/>
      <c r="B9" s="35" t="s">
        <v>12</v>
      </c>
      <c r="C9" s="45" t="s">
        <v>14</v>
      </c>
      <c r="D9" s="37">
        <v>5.4</v>
      </c>
    </row>
    <row r="10" spans="1:4" ht="15">
      <c r="A10" s="33"/>
      <c r="B10" s="35" t="s">
        <v>12</v>
      </c>
      <c r="C10" s="45" t="s">
        <v>15</v>
      </c>
      <c r="D10" s="37">
        <v>10.8</v>
      </c>
    </row>
    <row r="11" spans="1:4" ht="15">
      <c r="A11" s="33"/>
      <c r="B11" s="35" t="s">
        <v>12</v>
      </c>
      <c r="C11" s="45" t="s">
        <v>16</v>
      </c>
      <c r="D11" s="37">
        <v>5.4</v>
      </c>
    </row>
    <row r="12" spans="1:4">
      <c r="A12" s="33"/>
      <c r="B12" s="35" t="s">
        <v>12</v>
      </c>
      <c r="C12" s="43"/>
      <c r="D12" s="44"/>
    </row>
    <row r="13" spans="1:4">
      <c r="A13" s="33"/>
      <c r="B13" s="35" t="s">
        <v>17</v>
      </c>
      <c r="C13" s="45"/>
      <c r="D13" s="37"/>
    </row>
    <row r="14" spans="1:4">
      <c r="A14" s="33"/>
      <c r="B14" s="8"/>
      <c r="C14" s="38"/>
      <c r="D14" s="37"/>
    </row>
    <row r="15" spans="1:4" ht="15.6">
      <c r="A15" s="9" t="str">
        <f t="shared" ref="A15" ca="1" si="0">IF(B15="","",(NOW()+#REF!))</f>
        <v/>
      </c>
      <c r="B15" s="10"/>
      <c r="C15" s="11" t="s">
        <v>18</v>
      </c>
      <c r="D15" s="12">
        <f>SUM(D7:D14)</f>
        <v>47.4</v>
      </c>
    </row>
    <row r="16" spans="1:4">
      <c r="A16" s="13"/>
      <c r="B16" s="13" t="s">
        <v>19</v>
      </c>
      <c r="C16" s="39"/>
      <c r="D16" s="40"/>
    </row>
    <row r="17" spans="1:6">
      <c r="A17" s="13"/>
      <c r="B17" s="13"/>
      <c r="C17" s="14"/>
      <c r="D17" s="15"/>
    </row>
    <row r="18" spans="1:6">
      <c r="A18" s="13"/>
      <c r="B18" s="13" t="str">
        <f t="shared" ref="B18:B22" si="1">IF(C18="","","Postage")</f>
        <v/>
      </c>
      <c r="C18" s="14"/>
      <c r="D18" s="15"/>
    </row>
    <row r="19" spans="1:6">
      <c r="A19" s="13"/>
      <c r="B19" s="13" t="str">
        <f t="shared" si="1"/>
        <v/>
      </c>
      <c r="C19" s="14"/>
      <c r="D19" s="15"/>
    </row>
    <row r="20" spans="1:6">
      <c r="A20" s="13" t="str">
        <f t="shared" ref="A20" ca="1" si="2">IF(B20="","",(NOW()+#REF!))</f>
        <v/>
      </c>
      <c r="B20" s="13" t="str">
        <f t="shared" si="1"/>
        <v/>
      </c>
      <c r="C20" s="14"/>
      <c r="D20" s="15" t="str">
        <f t="shared" ref="D20" si="3">IF(C20="","",IF(F20&gt;0,(F20*$J$2),IF(E20&gt;0,E20,$J$2)))</f>
        <v/>
      </c>
    </row>
    <row r="21" spans="1:6">
      <c r="A21" s="13" t="str">
        <f t="shared" ref="A21" ca="1" si="4">IF(B21="","",(NOW()+#REF!))</f>
        <v/>
      </c>
      <c r="B21" s="13" t="str">
        <f t="shared" si="1"/>
        <v/>
      </c>
      <c r="C21" s="14"/>
      <c r="D21" s="15" t="str">
        <f>IF(C21="","",IF(F21&gt;0,(F21*G16),IF(E21&gt;0,E21,$J$2)))</f>
        <v/>
      </c>
    </row>
    <row r="22" spans="1:6">
      <c r="A22" s="13" t="str">
        <f t="shared" ref="A22" ca="1" si="5">IF(B22="","",(NOW()+#REF!))</f>
        <v/>
      </c>
      <c r="B22" s="13" t="str">
        <f t="shared" si="1"/>
        <v/>
      </c>
      <c r="C22" s="14"/>
      <c r="D22" s="15" t="str">
        <f>IF(C22="","",IF(F22&gt;0,(F22*G17),IF(E22&gt;0,E22,$J$2)))</f>
        <v/>
      </c>
    </row>
    <row r="23" spans="1:6">
      <c r="A23" s="13"/>
      <c r="B23" s="13"/>
      <c r="C23" s="16" t="s">
        <v>20</v>
      </c>
      <c r="D23" s="17">
        <f>SUM(D15:D22)</f>
        <v>47.4</v>
      </c>
    </row>
    <row r="24" spans="1:6">
      <c r="A24" s="18"/>
      <c r="B24" s="18"/>
      <c r="C24" s="21" t="s">
        <v>21</v>
      </c>
      <c r="D24" s="30">
        <v>728.81</v>
      </c>
    </row>
    <row r="25" spans="1:6">
      <c r="A25" s="18"/>
      <c r="B25" s="18"/>
      <c r="C25" s="21"/>
      <c r="D25" s="41"/>
    </row>
    <row r="26" spans="1:6">
      <c r="A26" s="18"/>
      <c r="B26" s="18"/>
      <c r="C26" s="8" t="s">
        <v>22</v>
      </c>
      <c r="D26" s="32">
        <v>145.80000000000001</v>
      </c>
    </row>
    <row r="27" spans="1:6">
      <c r="A27" s="18"/>
      <c r="B27" s="18"/>
      <c r="C27" s="8" t="s">
        <v>23</v>
      </c>
      <c r="D27" s="32"/>
    </row>
    <row r="28" spans="1:6">
      <c r="A28" s="7"/>
      <c r="B28" s="7"/>
      <c r="C28" s="8" t="s">
        <v>24</v>
      </c>
      <c r="D28" s="19">
        <v>29.15</v>
      </c>
      <c r="E28" s="31"/>
      <c r="F28" s="31"/>
    </row>
    <row r="29" spans="1:6">
      <c r="A29" s="20"/>
      <c r="B29" s="20"/>
      <c r="C29" s="8" t="s">
        <v>25</v>
      </c>
      <c r="D29" s="36"/>
      <c r="E29" s="31"/>
      <c r="F29" s="31"/>
    </row>
    <row r="30" spans="1:6">
      <c r="A30" s="20"/>
      <c r="B30" s="20"/>
      <c r="C30" s="8" t="s">
        <v>26</v>
      </c>
      <c r="D30" s="28">
        <v>58.3</v>
      </c>
    </row>
    <row r="31" spans="1:6" ht="15" thickBot="1">
      <c r="A31" s="23"/>
      <c r="B31" s="24"/>
      <c r="C31" s="21" t="s">
        <v>27</v>
      </c>
      <c r="D31" s="29">
        <f>SUM(D24+D25-D26-D27-D28)</f>
        <v>553.86</v>
      </c>
    </row>
    <row r="32" spans="1:6" ht="15.95" thickBot="1">
      <c r="A32" s="22"/>
      <c r="B32" s="25"/>
      <c r="C32" s="26" t="s">
        <v>28</v>
      </c>
      <c r="D32" s="27">
        <f>SUM(D31+D23)</f>
        <v>601.26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2021-10-25T12:17:58Z</dcterms:created>
  <dcterms:modified xsi:type="dcterms:W3CDTF">2024-05-28T07:08:01Z</dcterms:modified>
  <cp:category/>
  <cp:contentStatus/>
</cp:coreProperties>
</file>